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.gjorgjieva\Desktop\meus 24.11.2017\2023-2024\"/>
    </mc:Choice>
  </mc:AlternateContent>
  <bookViews>
    <workbookView xWindow="0" yWindow="216" windowWidth="19440" windowHeight="12120" activeTab="1"/>
  </bookViews>
  <sheets>
    <sheet name="Право" sheetId="3" r:id="rId1"/>
    <sheet name="постдипломски" sheetId="4" r:id="rId2"/>
  </sheets>
  <calcPr calcId="162913"/>
</workbook>
</file>

<file path=xl/calcChain.xml><?xml version="1.0" encoding="utf-8"?>
<calcChain xmlns="http://schemas.openxmlformats.org/spreadsheetml/2006/main">
  <c r="N30" i="3" l="1"/>
  <c r="O30" i="3"/>
  <c r="N29" i="3"/>
  <c r="O29" i="3"/>
  <c r="N28" i="3"/>
  <c r="O28" i="3"/>
  <c r="N27" i="3"/>
  <c r="O27" i="3"/>
  <c r="N22" i="3"/>
  <c r="O22" i="3"/>
  <c r="N21" i="3"/>
  <c r="O21" i="3"/>
  <c r="N19" i="3"/>
  <c r="O19" i="3"/>
  <c r="N17" i="3"/>
  <c r="O17" i="3"/>
  <c r="N12" i="3"/>
  <c r="O12" i="3"/>
  <c r="N10" i="3"/>
  <c r="O10" i="3"/>
  <c r="M30" i="3"/>
  <c r="M29" i="3"/>
  <c r="M28" i="3"/>
  <c r="M27" i="3"/>
  <c r="M22" i="3"/>
  <c r="M21" i="3"/>
  <c r="M19" i="3"/>
  <c r="M17" i="3"/>
  <c r="M12" i="3"/>
  <c r="M10" i="3"/>
  <c r="L30" i="3"/>
  <c r="L29" i="3"/>
  <c r="L28" i="3"/>
  <c r="H27" i="3"/>
  <c r="I27" i="3"/>
  <c r="J27" i="3"/>
  <c r="K27" i="3"/>
  <c r="L27" i="3"/>
  <c r="L22" i="3"/>
  <c r="L21" i="3"/>
  <c r="L19" i="3"/>
  <c r="L17" i="3"/>
  <c r="L12" i="3"/>
  <c r="L10" i="3"/>
  <c r="K30" i="3"/>
  <c r="K29" i="3"/>
  <c r="K28" i="3"/>
  <c r="K22" i="3"/>
  <c r="K21" i="3"/>
  <c r="K19" i="3"/>
  <c r="K17" i="3"/>
  <c r="K12" i="3"/>
  <c r="K10" i="3"/>
  <c r="J12" i="3"/>
  <c r="J30" i="3"/>
  <c r="I30" i="3"/>
  <c r="J29" i="3"/>
  <c r="I29" i="3"/>
  <c r="J28" i="3"/>
  <c r="I28" i="3"/>
  <c r="J22" i="3"/>
  <c r="I22" i="3"/>
  <c r="J21" i="3"/>
  <c r="I21" i="3"/>
  <c r="J19" i="3"/>
  <c r="I19" i="3"/>
  <c r="J17" i="3"/>
  <c r="I17" i="3"/>
  <c r="I12" i="3"/>
  <c r="J10" i="3"/>
  <c r="I10" i="3"/>
  <c r="H17" i="3"/>
  <c r="G19" i="3"/>
  <c r="H19" i="3"/>
  <c r="H30" i="3"/>
  <c r="H29" i="3"/>
  <c r="H28" i="3"/>
  <c r="H22" i="3"/>
  <c r="H21" i="3"/>
  <c r="H12" i="3"/>
  <c r="H10" i="3"/>
  <c r="F30" i="3"/>
  <c r="D19" i="3"/>
  <c r="E19" i="3"/>
  <c r="F19" i="3"/>
  <c r="G17" i="3"/>
  <c r="D17" i="3"/>
  <c r="E17" i="3"/>
  <c r="F17" i="3"/>
  <c r="G29" i="3"/>
  <c r="F29" i="3"/>
  <c r="E29" i="3"/>
  <c r="D29" i="3"/>
  <c r="G30" i="3"/>
  <c r="E30" i="3"/>
  <c r="D30" i="3"/>
  <c r="G28" i="3"/>
  <c r="F28" i="3"/>
  <c r="E28" i="3"/>
  <c r="D28" i="3"/>
  <c r="G22" i="3"/>
  <c r="F22" i="3"/>
  <c r="E22" i="3"/>
  <c r="D22" i="3"/>
  <c r="G21" i="3"/>
  <c r="F21" i="3"/>
  <c r="E21" i="3"/>
  <c r="D21" i="3"/>
  <c r="G12" i="3"/>
  <c r="F12" i="3"/>
  <c r="E12" i="3"/>
  <c r="D12" i="3"/>
  <c r="G10" i="3"/>
  <c r="F10" i="3"/>
  <c r="E10" i="3"/>
  <c r="D10" i="3"/>
  <c r="G27" i="3"/>
  <c r="F27" i="3"/>
  <c r="E27" i="3"/>
  <c r="D27" i="3"/>
</calcChain>
</file>

<file path=xl/sharedStrings.xml><?xml version="1.0" encoding="utf-8"?>
<sst xmlns="http://schemas.openxmlformats.org/spreadsheetml/2006/main" count="83" uniqueCount="60">
  <si>
    <t>Број на студенти кои запишале 1 година</t>
  </si>
  <si>
    <t>Број на студенти кои запишале 2 година</t>
  </si>
  <si>
    <t>Стапка на напредување од 1 во 2 година</t>
  </si>
  <si>
    <t>2009-10</t>
  </si>
  <si>
    <t>2010-11</t>
  </si>
  <si>
    <t>2011-12</t>
  </si>
  <si>
    <t>2012-13</t>
  </si>
  <si>
    <t>Број на студенти кои запишале 3 година</t>
  </si>
  <si>
    <t>Просечен GPA во 1 година</t>
  </si>
  <si>
    <t>Просечен GPA во 2 година</t>
  </si>
  <si>
    <t>Просечен GPA во 3 година</t>
  </si>
  <si>
    <t>Број на студенти под посебен режим</t>
  </si>
  <si>
    <t>Стапка на студенти под посебен режим</t>
  </si>
  <si>
    <t>Број на студенти во мирување</t>
  </si>
  <si>
    <t>Стапка на задржани студенти</t>
  </si>
  <si>
    <t>Стапка на откажани студенти</t>
  </si>
  <si>
    <t>Стапка на студенти во мирување</t>
  </si>
  <si>
    <t>Број на студентикои завршиле во 3 години</t>
  </si>
  <si>
    <t>Број на студентикои завршиле во 4 години</t>
  </si>
  <si>
    <t>Број на студентикои завршиле во 5 години</t>
  </si>
  <si>
    <t>Број на студентикои завршиле во 6 години и повеќе</t>
  </si>
  <si>
    <t>Стапка на студенти кои завршиле во пропишан рок</t>
  </si>
  <si>
    <t>Стапка на дипломирани студенти</t>
  </si>
  <si>
    <t>Стапка на студенти кои не дипломирале во предвидениот рок</t>
  </si>
  <si>
    <t>Просечен GPA на GPA на дипломирани во 3 години</t>
  </si>
  <si>
    <t>Просечен GPA на GPA на дипломирани во 4 години</t>
  </si>
  <si>
    <t>Просечен GPA на GPA на дипломирани во 5 години</t>
  </si>
  <si>
    <t>Просечен GPA на GPA на дипломирани во 6 и повеќе години</t>
  </si>
  <si>
    <t>Опис</t>
  </si>
  <si>
    <t>Стапка на напредување од 2 во 3 година</t>
  </si>
  <si>
    <t>Показатели за мерење на успехот на студентите</t>
  </si>
  <si>
    <t>Просечно време на завршување на студии (години)</t>
  </si>
  <si>
    <t>Член</t>
  </si>
  <si>
    <t xml:space="preserve">Број на откажани студенти </t>
  </si>
  <si>
    <t>2013-14</t>
  </si>
  <si>
    <t>2014-15</t>
  </si>
  <si>
    <t>2015-16</t>
  </si>
  <si>
    <t xml:space="preserve">3+2 </t>
  </si>
  <si>
    <t>2012-2013</t>
  </si>
  <si>
    <t>2013-2014</t>
  </si>
  <si>
    <t>2014-2015</t>
  </si>
  <si>
    <t>Enrolments in year 1</t>
  </si>
  <si>
    <t>Number of progressing to year 2</t>
  </si>
  <si>
    <t>Average GPA per pass exam - entered year 1</t>
  </si>
  <si>
    <t>Average GPA per pass exam - entered year 2</t>
  </si>
  <si>
    <t>Number of graduated</t>
  </si>
  <si>
    <t>Number of students who passed all exams</t>
  </si>
  <si>
    <t xml:space="preserve"> 4+1</t>
  </si>
  <si>
    <t>School of Law</t>
  </si>
  <si>
    <t xml:space="preserve">Правни науки науки </t>
  </si>
  <si>
    <t>2016-17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</si>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</sst>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charset val="204"/>
      <scheme val="minor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1" fillId="0" borderId="2" xfId="3" applyFont="1" applyFill="1" applyBorder="1" applyAlignment="1">
      <alignment horizontal="right" wrapText="1"/>
    </xf>
    <xf numFmtId="10" fontId="0" fillId="4" borderId="1" xfId="0" applyNumberFormat="1" applyFill="1" applyBorder="1"/>
    <xf numFmtId="4" fontId="0" fillId="4" borderId="1" xfId="0" applyNumberFormat="1" applyFill="1" applyBorder="1"/>
    <xf numFmtId="164" fontId="0" fillId="4" borderId="1" xfId="0" applyNumberFormat="1" applyFill="1" applyBorder="1"/>
    <xf numFmtId="2" fontId="0" fillId="0" borderId="1" xfId="0" applyNumberFormat="1" applyBorder="1"/>
    <xf numFmtId="0" fontId="1" fillId="0" borderId="3" xfId="3" applyFont="1" applyFill="1" applyBorder="1" applyAlignment="1">
      <alignment wrapText="1"/>
    </xf>
    <xf numFmtId="0" fontId="0" fillId="0" borderId="4" xfId="0" applyBorder="1"/>
    <xf numFmtId="0" fontId="0" fillId="0" borderId="3" xfId="0" applyBorder="1"/>
    <xf numFmtId="0" fontId="1" fillId="0" borderId="5" xfId="3" applyFont="1" applyFill="1" applyBorder="1" applyAlignment="1">
      <alignment wrapText="1"/>
    </xf>
    <xf numFmtId="2" fontId="0" fillId="0" borderId="6" xfId="0" applyNumberFormat="1" applyBorder="1"/>
    <xf numFmtId="0" fontId="0" fillId="0" borderId="7" xfId="0" applyBorder="1"/>
    <xf numFmtId="0" fontId="5" fillId="0" borderId="1" xfId="0" applyFont="1" applyBorder="1"/>
    <xf numFmtId="0" fontId="0" fillId="0" borderId="6" xfId="0" applyBorder="1"/>
    <xf numFmtId="0" fontId="1" fillId="0" borderId="4" xfId="3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0" fillId="0" borderId="1" xfId="0" applyFill="1" applyBorder="1"/>
    <xf numFmtId="0" fontId="4" fillId="5" borderId="8" xfId="0" applyFont="1" applyFill="1" applyBorder="1" applyAlignment="1">
      <alignment horizontal="center"/>
    </xf>
    <xf numFmtId="0" fontId="1" fillId="0" borderId="9" xfId="3" applyFont="1" applyFill="1" applyBorder="1" applyAlignment="1">
      <alignment wrapText="1"/>
    </xf>
    <xf numFmtId="0" fontId="4" fillId="5" borderId="1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15" xfId="0" applyBorder="1"/>
    <xf numFmtId="10" fontId="0" fillId="4" borderId="15" xfId="0" applyNumberFormat="1" applyFill="1" applyBorder="1"/>
    <xf numFmtId="2" fontId="0" fillId="0" borderId="15" xfId="0" applyNumberFormat="1" applyBorder="1"/>
    <xf numFmtId="164" fontId="0" fillId="4" borderId="15" xfId="0" applyNumberFormat="1" applyFill="1" applyBorder="1"/>
    <xf numFmtId="4" fontId="0" fillId="4" borderId="15" xfId="0" applyNumberFormat="1" applyFill="1" applyBorder="1"/>
    <xf numFmtId="0" fontId="0" fillId="0" borderId="16" xfId="0" applyBorder="1"/>
    <xf numFmtId="0" fontId="5" fillId="6" borderId="11" xfId="2" applyFont="1" applyFill="1" applyBorder="1"/>
    <xf numFmtId="0" fontId="0" fillId="0" borderId="11" xfId="0" applyBorder="1"/>
    <xf numFmtId="0" fontId="0" fillId="0" borderId="19" xfId="0" applyBorder="1"/>
    <xf numFmtId="0" fontId="0" fillId="0" borderId="20" xfId="0" applyBorder="1"/>
    <xf numFmtId="0" fontId="6" fillId="2" borderId="12" xfId="1" applyFont="1" applyBorder="1" applyAlignment="1">
      <alignment horizontal="right"/>
    </xf>
    <xf numFmtId="0" fontId="6" fillId="2" borderId="13" xfId="1" applyFont="1" applyBorder="1" applyAlignment="1">
      <alignment horizontal="right"/>
    </xf>
    <xf numFmtId="0" fontId="6" fillId="2" borderId="14" xfId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6" fillId="2" borderId="17" xfId="1" applyFont="1" applyBorder="1" applyAlignment="1">
      <alignment horizontal="center" vertical="center"/>
    </xf>
    <xf numFmtId="0" fontId="6" fillId="2" borderId="18" xfId="1" applyFont="1" applyBorder="1" applyAlignment="1">
      <alignment horizontal="center" vertical="center"/>
    </xf>
    <xf numFmtId="0" fontId="6" fillId="2" borderId="10" xfId="1" applyFont="1" applyBorder="1" applyAlignment="1">
      <alignment horizontal="right"/>
    </xf>
    <xf numFmtId="0" fontId="6" fillId="2" borderId="21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2" borderId="12" xfId="1" applyFont="1" applyBorder="1" applyAlignment="1">
      <alignment horizontal="center"/>
    </xf>
    <xf numFmtId="0" fontId="6" fillId="2" borderId="13" xfId="1" applyFont="1" applyBorder="1" applyAlignment="1">
      <alignment horizontal="center"/>
    </xf>
    <xf numFmtId="0" fontId="6" fillId="2" borderId="14" xfId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5" borderId="11" xfId="0" applyFont="1" applyFill="1" applyBorder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_DEON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zoomScale="80" zoomScaleNormal="80" workbookViewId="0">
      <selection activeCell="C21" sqref="C21"/>
    </sheetView>
  </sheetViews>
  <sheetFormatPr defaultRowHeight="14.4" x14ac:dyDescent="0.3"/>
  <cols>
    <col min="2" max="2" width="4.33203125" bestFit="1" customWidth="1"/>
    <col min="3" max="3" width="59.5546875" bestFit="1" customWidth="1"/>
    <col min="9" max="9" width="9.5546875" bestFit="1" customWidth="1"/>
    <col min="11" max="11" width="9.6640625" bestFit="1" customWidth="1"/>
    <col min="12" max="13" width="10.5546875" bestFit="1" customWidth="1"/>
    <col min="14" max="18" width="10.5546875" customWidth="1"/>
    <col min="20" max="20" width="8.6640625" customWidth="1"/>
  </cols>
  <sheetData>
    <row r="2" spans="1:19" x14ac:dyDescent="0.3">
      <c r="A2" s="35" t="s">
        <v>30</v>
      </c>
      <c r="B2" s="35"/>
      <c r="C2" s="35"/>
      <c r="D2" s="35"/>
      <c r="E2" s="35"/>
      <c r="F2" s="35"/>
      <c r="G2" s="35"/>
      <c r="H2" s="36"/>
    </row>
    <row r="4" spans="1:19" x14ac:dyDescent="0.3">
      <c r="A4" s="41" t="s">
        <v>49</v>
      </c>
      <c r="B4" s="41"/>
      <c r="C4" s="41"/>
      <c r="D4" s="41"/>
      <c r="E4" s="41"/>
      <c r="F4" s="41"/>
      <c r="G4" s="41"/>
      <c r="H4" s="42"/>
    </row>
    <row r="5" spans="1:19" ht="15" thickBot="1" x14ac:dyDescent="0.35"/>
    <row r="6" spans="1:19" ht="15" thickBot="1" x14ac:dyDescent="0.35">
      <c r="C6" s="37" t="s">
        <v>28</v>
      </c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5"/>
      <c r="S6" s="39" t="s">
        <v>32</v>
      </c>
    </row>
    <row r="7" spans="1:19" ht="15" thickBot="1" x14ac:dyDescent="0.35">
      <c r="C7" s="38"/>
      <c r="D7" s="32" t="s">
        <v>3</v>
      </c>
      <c r="E7" s="33" t="s">
        <v>4</v>
      </c>
      <c r="F7" s="33" t="s">
        <v>5</v>
      </c>
      <c r="G7" s="33" t="s">
        <v>6</v>
      </c>
      <c r="H7" s="33" t="s">
        <v>34</v>
      </c>
      <c r="I7" s="33" t="s">
        <v>35</v>
      </c>
      <c r="J7" s="33" t="s">
        <v>36</v>
      </c>
      <c r="K7" s="33" t="s">
        <v>50</v>
      </c>
      <c r="L7" s="33" t="s">
        <v>53</v>
      </c>
      <c r="M7" s="33" t="s">
        <v>54</v>
      </c>
      <c r="N7" s="33" t="s">
        <v>55</v>
      </c>
      <c r="O7" s="33" t="s">
        <v>56</v>
      </c>
      <c r="P7" s="33" t="s">
        <v>57</v>
      </c>
      <c r="Q7" s="33" t="s">
        <v>58</v>
      </c>
      <c r="R7" s="34" t="s">
        <v>59</v>
      </c>
      <c r="S7" s="40"/>
    </row>
    <row r="8" spans="1:19" x14ac:dyDescent="0.3">
      <c r="A8" s="2"/>
      <c r="B8">
        <v>1</v>
      </c>
      <c r="C8" s="19" t="s">
        <v>0</v>
      </c>
      <c r="D8" s="28">
        <v>22</v>
      </c>
      <c r="E8" s="28">
        <v>16</v>
      </c>
      <c r="F8" s="28">
        <v>10</v>
      </c>
      <c r="G8" s="28">
        <v>19</v>
      </c>
      <c r="H8" s="28">
        <v>5</v>
      </c>
      <c r="I8" s="29">
        <v>23</v>
      </c>
      <c r="J8" s="29">
        <v>11</v>
      </c>
      <c r="K8" s="29">
        <v>11</v>
      </c>
      <c r="L8" s="29">
        <v>2</v>
      </c>
      <c r="M8" s="29">
        <v>8</v>
      </c>
      <c r="N8" s="29">
        <v>7</v>
      </c>
      <c r="O8" s="29">
        <v>5</v>
      </c>
      <c r="P8" s="29"/>
      <c r="Q8" s="30"/>
      <c r="R8" s="30"/>
      <c r="S8" s="31"/>
    </row>
    <row r="9" spans="1:19" x14ac:dyDescent="0.3">
      <c r="A9" s="2"/>
      <c r="B9">
        <v>2</v>
      </c>
      <c r="C9" s="7" t="s">
        <v>1</v>
      </c>
      <c r="D9" s="13">
        <v>0</v>
      </c>
      <c r="E9" s="13">
        <v>0</v>
      </c>
      <c r="F9" s="13">
        <v>0</v>
      </c>
      <c r="G9" s="13">
        <v>16</v>
      </c>
      <c r="H9" s="13">
        <v>5</v>
      </c>
      <c r="I9" s="1">
        <v>20</v>
      </c>
      <c r="J9" s="1">
        <v>10</v>
      </c>
      <c r="K9" s="1">
        <v>7</v>
      </c>
      <c r="L9" s="1">
        <v>2</v>
      </c>
      <c r="M9" s="1">
        <v>7</v>
      </c>
      <c r="N9" s="1">
        <v>6</v>
      </c>
      <c r="O9" s="1">
        <v>4</v>
      </c>
      <c r="P9" s="1"/>
      <c r="Q9" s="22"/>
      <c r="R9" s="22"/>
      <c r="S9" s="8"/>
    </row>
    <row r="10" spans="1:19" x14ac:dyDescent="0.3">
      <c r="A10" s="2"/>
      <c r="C10" s="9" t="s">
        <v>2</v>
      </c>
      <c r="D10" s="3">
        <f t="shared" ref="D10:O10" si="0">D9/D8</f>
        <v>0</v>
      </c>
      <c r="E10" s="3">
        <f t="shared" si="0"/>
        <v>0</v>
      </c>
      <c r="F10" s="3">
        <f t="shared" si="0"/>
        <v>0</v>
      </c>
      <c r="G10" s="3">
        <f t="shared" si="0"/>
        <v>0.84210526315789469</v>
      </c>
      <c r="H10" s="3">
        <f t="shared" si="0"/>
        <v>1</v>
      </c>
      <c r="I10" s="3">
        <f t="shared" si="0"/>
        <v>0.86956521739130432</v>
      </c>
      <c r="J10" s="3">
        <f t="shared" si="0"/>
        <v>0.90909090909090906</v>
      </c>
      <c r="K10" s="3">
        <f t="shared" si="0"/>
        <v>0.63636363636363635</v>
      </c>
      <c r="L10" s="3">
        <f t="shared" si="0"/>
        <v>1</v>
      </c>
      <c r="M10" s="3">
        <f t="shared" si="0"/>
        <v>0.875</v>
      </c>
      <c r="N10" s="3">
        <f t="shared" si="0"/>
        <v>0.8571428571428571</v>
      </c>
      <c r="O10" s="3">
        <f t="shared" si="0"/>
        <v>0.8</v>
      </c>
      <c r="P10" s="3"/>
      <c r="Q10" s="23"/>
      <c r="R10" s="23"/>
      <c r="S10" s="8">
        <v>5.2</v>
      </c>
    </row>
    <row r="11" spans="1:19" x14ac:dyDescent="0.3">
      <c r="A11" s="2"/>
      <c r="B11">
        <v>3</v>
      </c>
      <c r="C11" s="7" t="s">
        <v>7</v>
      </c>
      <c r="D11" s="1">
        <v>19</v>
      </c>
      <c r="E11" s="1">
        <v>14</v>
      </c>
      <c r="F11" s="1">
        <v>10</v>
      </c>
      <c r="G11" s="1">
        <v>16</v>
      </c>
      <c r="H11" s="1">
        <v>5</v>
      </c>
      <c r="I11" s="1">
        <v>20</v>
      </c>
      <c r="J11" s="1">
        <v>10</v>
      </c>
      <c r="K11" s="1">
        <v>7</v>
      </c>
      <c r="L11" s="1">
        <v>2</v>
      </c>
      <c r="M11" s="1">
        <v>7</v>
      </c>
      <c r="N11" s="1">
        <v>6</v>
      </c>
      <c r="O11" s="1">
        <v>3</v>
      </c>
      <c r="P11" s="1"/>
      <c r="Q11" s="22"/>
      <c r="R11" s="22"/>
      <c r="S11" s="8"/>
    </row>
    <row r="12" spans="1:19" x14ac:dyDescent="0.3">
      <c r="A12" s="2"/>
      <c r="C12" s="9" t="s">
        <v>29</v>
      </c>
      <c r="D12" s="3" t="e">
        <f t="shared" ref="D12:I12" si="1">D11/D9</f>
        <v>#DIV/0!</v>
      </c>
      <c r="E12" s="3" t="e">
        <f t="shared" si="1"/>
        <v>#DIV/0!</v>
      </c>
      <c r="F12" s="3" t="e">
        <f t="shared" si="1"/>
        <v>#DIV/0!</v>
      </c>
      <c r="G12" s="3">
        <f t="shared" si="1"/>
        <v>1</v>
      </c>
      <c r="H12" s="3">
        <f t="shared" si="1"/>
        <v>1</v>
      </c>
      <c r="I12" s="3">
        <f t="shared" si="1"/>
        <v>1</v>
      </c>
      <c r="J12" s="3">
        <f t="shared" ref="J12:O12" si="2">IF(J9&lt;&gt;0,J11/J9,0)</f>
        <v>1</v>
      </c>
      <c r="K12" s="3">
        <f t="shared" si="2"/>
        <v>1</v>
      </c>
      <c r="L12" s="3">
        <f t="shared" si="2"/>
        <v>1</v>
      </c>
      <c r="M12" s="3">
        <f t="shared" si="2"/>
        <v>1</v>
      </c>
      <c r="N12" s="3">
        <f t="shared" si="2"/>
        <v>1</v>
      </c>
      <c r="O12" s="3">
        <f t="shared" si="2"/>
        <v>0.75</v>
      </c>
      <c r="P12" s="3"/>
      <c r="Q12" s="23"/>
      <c r="R12" s="23"/>
      <c r="S12" s="8">
        <v>5.2</v>
      </c>
    </row>
    <row r="13" spans="1:19" x14ac:dyDescent="0.3">
      <c r="A13" s="2"/>
      <c r="B13">
        <v>4</v>
      </c>
      <c r="C13" s="7" t="s">
        <v>8</v>
      </c>
      <c r="D13" s="6">
        <v>2.1669109947643999</v>
      </c>
      <c r="E13" s="6">
        <v>2.1354966887417199</v>
      </c>
      <c r="F13" s="6">
        <v>2.4595049504950501</v>
      </c>
      <c r="G13" s="6">
        <v>1.878763</v>
      </c>
      <c r="H13" s="6">
        <v>2.4522919999999999</v>
      </c>
      <c r="I13" s="6">
        <v>2.1051790000000001</v>
      </c>
      <c r="J13" s="6">
        <v>2.3478509999999999</v>
      </c>
      <c r="K13" s="6">
        <v>2.3920650000000001</v>
      </c>
      <c r="L13" s="1">
        <v>2.9494739999999999</v>
      </c>
      <c r="M13" s="6">
        <v>2.9017580000000001</v>
      </c>
      <c r="N13" s="6">
        <v>2.9064860000000001</v>
      </c>
      <c r="O13" s="6">
        <v>2.3042220000000002</v>
      </c>
      <c r="P13" s="6"/>
      <c r="Q13" s="24"/>
      <c r="R13" s="24"/>
      <c r="S13" s="8">
        <v>4.0999999999999996</v>
      </c>
    </row>
    <row r="14" spans="1:19" x14ac:dyDescent="0.3">
      <c r="A14" s="2"/>
      <c r="B14">
        <v>5</v>
      </c>
      <c r="C14" s="7" t="s">
        <v>9</v>
      </c>
      <c r="D14" s="6">
        <v>2.39384615384615</v>
      </c>
      <c r="E14" s="6">
        <v>2.0957664233576598</v>
      </c>
      <c r="F14" s="6">
        <v>2.5387951807228899</v>
      </c>
      <c r="G14" s="6">
        <v>2.6843309999999998</v>
      </c>
      <c r="H14" s="6">
        <v>2.2921279999999999</v>
      </c>
      <c r="I14" s="6">
        <v>2.310314</v>
      </c>
      <c r="J14" s="6">
        <v>2.463333</v>
      </c>
      <c r="K14" s="6">
        <v>2.8797299999999999</v>
      </c>
      <c r="L14" s="1">
        <v>3.3161109999999998</v>
      </c>
      <c r="M14" s="6">
        <v>2.8313700000000002</v>
      </c>
      <c r="N14" s="6">
        <v>3.1288330000000002</v>
      </c>
      <c r="O14" s="6">
        <v>2.9676670000000001</v>
      </c>
      <c r="P14" s="6"/>
      <c r="Q14" s="24"/>
      <c r="R14" s="24"/>
      <c r="S14" s="8">
        <v>4.0999999999999996</v>
      </c>
    </row>
    <row r="15" spans="1:19" x14ac:dyDescent="0.3">
      <c r="A15" s="2"/>
      <c r="B15">
        <v>6</v>
      </c>
      <c r="C15" s="7" t="s">
        <v>10</v>
      </c>
      <c r="D15" s="6">
        <v>2.4809523809523801</v>
      </c>
      <c r="E15" s="6">
        <v>2.6071653543307098</v>
      </c>
      <c r="F15" s="6">
        <v>2.8014942528735598</v>
      </c>
      <c r="G15" s="6">
        <v>2.648692</v>
      </c>
      <c r="H15" s="6">
        <v>2.4541029999999999</v>
      </c>
      <c r="I15" s="6">
        <v>2.414453</v>
      </c>
      <c r="J15" s="1">
        <v>2.5921129999999999</v>
      </c>
      <c r="K15" s="1">
        <v>2.8672499999999999</v>
      </c>
      <c r="L15" s="1">
        <v>3.6111110000000002</v>
      </c>
      <c r="M15" s="6">
        <v>2.1706669999999999</v>
      </c>
      <c r="N15" s="6">
        <v>2.3587799999999999</v>
      </c>
      <c r="O15" s="6">
        <v>2.6247829999999999</v>
      </c>
      <c r="P15" s="6"/>
      <c r="Q15" s="24"/>
      <c r="R15" s="24"/>
      <c r="S15" s="8">
        <v>4.0999999999999996</v>
      </c>
    </row>
    <row r="16" spans="1:19" x14ac:dyDescent="0.3">
      <c r="A16" s="2"/>
      <c r="B16">
        <v>7</v>
      </c>
      <c r="C16" s="7" t="s">
        <v>11</v>
      </c>
      <c r="D16" s="1">
        <v>8</v>
      </c>
      <c r="E16" s="1">
        <v>6</v>
      </c>
      <c r="F16" s="1">
        <v>1</v>
      </c>
      <c r="G16" s="1">
        <v>9</v>
      </c>
      <c r="H16" s="1">
        <v>0</v>
      </c>
      <c r="I16" s="1">
        <v>7</v>
      </c>
      <c r="J16" s="1">
        <v>3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/>
      <c r="Q16" s="22"/>
      <c r="R16" s="22"/>
      <c r="S16" s="15">
        <v>0</v>
      </c>
    </row>
    <row r="17" spans="1:19" x14ac:dyDescent="0.3">
      <c r="A17" s="2"/>
      <c r="C17" s="9" t="s">
        <v>12</v>
      </c>
      <c r="D17" s="3">
        <f>D16/D11</f>
        <v>0.42105263157894735</v>
      </c>
      <c r="E17" s="3">
        <f>E16/E11</f>
        <v>0.42857142857142855</v>
      </c>
      <c r="F17" s="3">
        <f>F16/F11</f>
        <v>0.1</v>
      </c>
      <c r="G17" s="3">
        <f t="shared" ref="G17:O17" si="3">IF(G11&lt;&gt;0,G16/G11,0)</f>
        <v>0.5625</v>
      </c>
      <c r="H17" s="3">
        <f t="shared" si="3"/>
        <v>0</v>
      </c>
      <c r="I17" s="3">
        <f t="shared" si="3"/>
        <v>0.35</v>
      </c>
      <c r="J17" s="3">
        <f t="shared" si="3"/>
        <v>0.3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/>
      <c r="Q17" s="23"/>
      <c r="R17" s="23"/>
      <c r="S17" s="8">
        <v>4.3</v>
      </c>
    </row>
    <row r="18" spans="1:19" x14ac:dyDescent="0.3">
      <c r="A18" s="2"/>
      <c r="B18">
        <v>9</v>
      </c>
      <c r="C18" s="7" t="s">
        <v>13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/>
      <c r="M18" s="1">
        <v>1</v>
      </c>
      <c r="N18" s="1"/>
      <c r="O18" s="1">
        <v>1</v>
      </c>
      <c r="P18" s="1"/>
      <c r="Q18" s="22"/>
      <c r="R18" s="22"/>
      <c r="S18" s="8"/>
    </row>
    <row r="19" spans="1:19" x14ac:dyDescent="0.3">
      <c r="A19" s="2"/>
      <c r="C19" s="9" t="s">
        <v>16</v>
      </c>
      <c r="D19" s="3">
        <f>(D18)/D11</f>
        <v>0</v>
      </c>
      <c r="E19" s="3">
        <f>(E18)/E11</f>
        <v>0</v>
      </c>
      <c r="F19" s="3">
        <f>(F18)/F11</f>
        <v>0</v>
      </c>
      <c r="G19" s="3">
        <f t="shared" ref="G19:O19" si="4">IF(G11&lt;&gt;0,G18/G11,0)</f>
        <v>6.25E-2</v>
      </c>
      <c r="H19" s="5">
        <f t="shared" si="4"/>
        <v>0</v>
      </c>
      <c r="I19" s="5">
        <f t="shared" si="4"/>
        <v>0</v>
      </c>
      <c r="J19" s="5">
        <f t="shared" si="4"/>
        <v>0</v>
      </c>
      <c r="K19" s="5">
        <f t="shared" si="4"/>
        <v>0</v>
      </c>
      <c r="L19" s="5">
        <f t="shared" si="4"/>
        <v>0</v>
      </c>
      <c r="M19" s="5">
        <f t="shared" si="4"/>
        <v>0.14285714285714285</v>
      </c>
      <c r="N19" s="5">
        <f t="shared" si="4"/>
        <v>0</v>
      </c>
      <c r="O19" s="5">
        <f t="shared" si="4"/>
        <v>0.33333333333333331</v>
      </c>
      <c r="P19" s="5"/>
      <c r="Q19" s="25"/>
      <c r="R19" s="25"/>
      <c r="S19" s="8">
        <v>5.4</v>
      </c>
    </row>
    <row r="20" spans="1:19" x14ac:dyDescent="0.3">
      <c r="A20" s="2"/>
      <c r="B20">
        <v>10</v>
      </c>
      <c r="C20" s="7" t="s">
        <v>33</v>
      </c>
      <c r="D20" s="1">
        <v>2</v>
      </c>
      <c r="E20" s="1">
        <v>0</v>
      </c>
      <c r="F20" s="1">
        <v>0</v>
      </c>
      <c r="G20" s="1">
        <v>1</v>
      </c>
      <c r="H20" s="1">
        <v>0</v>
      </c>
      <c r="I20" s="1">
        <v>3</v>
      </c>
      <c r="J20" s="1">
        <v>1</v>
      </c>
      <c r="K20" s="1">
        <v>1</v>
      </c>
      <c r="L20" s="1"/>
      <c r="M20" s="1"/>
      <c r="N20" s="1"/>
      <c r="O20" s="1"/>
      <c r="P20" s="1"/>
      <c r="Q20" s="22"/>
      <c r="R20" s="22"/>
      <c r="S20" s="8"/>
    </row>
    <row r="21" spans="1:19" x14ac:dyDescent="0.3">
      <c r="A21" s="2"/>
      <c r="C21" s="9" t="s">
        <v>14</v>
      </c>
      <c r="D21" s="3">
        <f t="shared" ref="D21:O21" si="5">(D8-D20)/D8</f>
        <v>0.90909090909090906</v>
      </c>
      <c r="E21" s="3">
        <f t="shared" si="5"/>
        <v>1</v>
      </c>
      <c r="F21" s="3">
        <f t="shared" si="5"/>
        <v>1</v>
      </c>
      <c r="G21" s="3">
        <f t="shared" si="5"/>
        <v>0.94736842105263153</v>
      </c>
      <c r="H21" s="3">
        <f t="shared" si="5"/>
        <v>1</v>
      </c>
      <c r="I21" s="3">
        <f t="shared" si="5"/>
        <v>0.86956521739130432</v>
      </c>
      <c r="J21" s="3">
        <f t="shared" si="5"/>
        <v>0.90909090909090906</v>
      </c>
      <c r="K21" s="3">
        <f t="shared" si="5"/>
        <v>0.90909090909090906</v>
      </c>
      <c r="L21" s="3">
        <f t="shared" si="5"/>
        <v>1</v>
      </c>
      <c r="M21" s="3">
        <f t="shared" si="5"/>
        <v>1</v>
      </c>
      <c r="N21" s="3">
        <f t="shared" si="5"/>
        <v>1</v>
      </c>
      <c r="O21" s="3">
        <f t="shared" si="5"/>
        <v>1</v>
      </c>
      <c r="P21" s="3"/>
      <c r="Q21" s="23"/>
      <c r="R21" s="23"/>
      <c r="S21" s="8">
        <v>5.0999999999999996</v>
      </c>
    </row>
    <row r="22" spans="1:19" x14ac:dyDescent="0.3">
      <c r="A22" s="2"/>
      <c r="C22" s="9" t="s">
        <v>15</v>
      </c>
      <c r="D22" s="3">
        <f t="shared" ref="D22:O22" si="6">D20/D8</f>
        <v>9.0909090909090912E-2</v>
      </c>
      <c r="E22" s="3">
        <f t="shared" si="6"/>
        <v>0</v>
      </c>
      <c r="F22" s="3">
        <f t="shared" si="6"/>
        <v>0</v>
      </c>
      <c r="G22" s="3">
        <f t="shared" si="6"/>
        <v>5.2631578947368418E-2</v>
      </c>
      <c r="H22" s="3">
        <f t="shared" si="6"/>
        <v>0</v>
      </c>
      <c r="I22" s="3">
        <f t="shared" si="6"/>
        <v>0.13043478260869565</v>
      </c>
      <c r="J22" s="3">
        <f t="shared" si="6"/>
        <v>9.0909090909090912E-2</v>
      </c>
      <c r="K22" s="3">
        <f t="shared" si="6"/>
        <v>9.0909090909090912E-2</v>
      </c>
      <c r="L22" s="3">
        <f t="shared" si="6"/>
        <v>0</v>
      </c>
      <c r="M22" s="3">
        <f t="shared" si="6"/>
        <v>0</v>
      </c>
      <c r="N22" s="3">
        <f t="shared" si="6"/>
        <v>0</v>
      </c>
      <c r="O22" s="3">
        <f t="shared" si="6"/>
        <v>0</v>
      </c>
      <c r="P22" s="3"/>
      <c r="Q22" s="23"/>
      <c r="R22" s="23"/>
      <c r="S22" s="8">
        <v>5.3</v>
      </c>
    </row>
    <row r="23" spans="1:19" x14ac:dyDescent="0.3">
      <c r="A23" s="2"/>
      <c r="B23">
        <v>11</v>
      </c>
      <c r="C23" s="7" t="s">
        <v>17</v>
      </c>
      <c r="D23" s="1">
        <v>15</v>
      </c>
      <c r="E23" s="1">
        <v>9</v>
      </c>
      <c r="F23" s="1">
        <v>8</v>
      </c>
      <c r="G23" s="1">
        <v>14</v>
      </c>
      <c r="H23" s="1">
        <v>4</v>
      </c>
      <c r="I23" s="1">
        <v>17</v>
      </c>
      <c r="J23" s="1">
        <v>10</v>
      </c>
      <c r="K23" s="1">
        <v>7</v>
      </c>
      <c r="L23" s="1">
        <v>1</v>
      </c>
      <c r="M23" s="1">
        <v>3</v>
      </c>
      <c r="N23" s="1">
        <v>6</v>
      </c>
      <c r="O23" s="1">
        <v>3</v>
      </c>
      <c r="P23" s="1"/>
      <c r="Q23" s="22"/>
      <c r="R23" s="22"/>
      <c r="S23" s="8"/>
    </row>
    <row r="24" spans="1:19" x14ac:dyDescent="0.3">
      <c r="A24" s="2"/>
      <c r="B24">
        <v>12</v>
      </c>
      <c r="C24" s="7" t="s">
        <v>18</v>
      </c>
      <c r="D24" s="1">
        <v>1</v>
      </c>
      <c r="E24" s="1">
        <v>4</v>
      </c>
      <c r="F24" s="1">
        <v>1</v>
      </c>
      <c r="G24" s="1">
        <v>2</v>
      </c>
      <c r="H24" s="1">
        <v>1</v>
      </c>
      <c r="I24" s="1">
        <v>1</v>
      </c>
      <c r="J24" s="1">
        <v>0</v>
      </c>
      <c r="K24" s="1">
        <v>0</v>
      </c>
      <c r="L24" s="1">
        <v>1</v>
      </c>
      <c r="M24" s="1">
        <v>2</v>
      </c>
      <c r="N24" s="1">
        <v>0</v>
      </c>
      <c r="O24" s="1">
        <v>1</v>
      </c>
      <c r="P24" s="1"/>
      <c r="Q24" s="22"/>
      <c r="R24" s="22"/>
      <c r="S24" s="8"/>
    </row>
    <row r="25" spans="1:19" x14ac:dyDescent="0.3">
      <c r="A25" s="2"/>
      <c r="B25">
        <v>13</v>
      </c>
      <c r="C25" s="7" t="s">
        <v>19</v>
      </c>
      <c r="D25" s="1">
        <v>2</v>
      </c>
      <c r="E25" s="1">
        <v>1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0</v>
      </c>
      <c r="N25" s="1">
        <v>0</v>
      </c>
      <c r="O25" s="1">
        <v>0</v>
      </c>
      <c r="P25" s="1"/>
      <c r="Q25" s="22"/>
      <c r="R25" s="22"/>
      <c r="S25" s="8"/>
    </row>
    <row r="26" spans="1:19" x14ac:dyDescent="0.3">
      <c r="A26" s="2"/>
      <c r="B26">
        <v>14</v>
      </c>
      <c r="C26" s="7" t="s">
        <v>20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1</v>
      </c>
      <c r="N26" s="1">
        <v>0</v>
      </c>
      <c r="O26" s="1">
        <v>0</v>
      </c>
      <c r="P26" s="1"/>
      <c r="Q26" s="22"/>
      <c r="R26" s="22"/>
      <c r="S26" s="8"/>
    </row>
    <row r="27" spans="1:19" x14ac:dyDescent="0.3">
      <c r="A27" s="2"/>
      <c r="C27" s="9" t="s">
        <v>31</v>
      </c>
      <c r="D27" s="4">
        <f>(D23*3+D24*4+D25*5+D26*6)/SUM(D23:D26)</f>
        <v>3.2777777777777777</v>
      </c>
      <c r="E27" s="4">
        <f>(E23*3+E24*4+E25*5+E26*6)/SUM(E23:E26)</f>
        <v>3.4285714285714284</v>
      </c>
      <c r="F27" s="4">
        <f>(F23*3+F24*4+F25*5+F26*6)/SUM(F23:F26)</f>
        <v>3.1111111111111112</v>
      </c>
      <c r="G27" s="4">
        <f t="shared" ref="G27:O27" si="7">IF(SUM(G23:G26)&lt;&gt;0,(G23*3+G24*4+G25*5+G26*6)/SUM(G23:G26),0)</f>
        <v>3.2352941176470589</v>
      </c>
      <c r="H27" s="4">
        <f t="shared" si="7"/>
        <v>3.2</v>
      </c>
      <c r="I27" s="4">
        <f t="shared" si="7"/>
        <v>3.2105263157894739</v>
      </c>
      <c r="J27" s="4">
        <f t="shared" si="7"/>
        <v>3</v>
      </c>
      <c r="K27" s="4">
        <f t="shared" si="7"/>
        <v>3.25</v>
      </c>
      <c r="L27" s="4">
        <f t="shared" si="7"/>
        <v>3.5</v>
      </c>
      <c r="M27" s="4">
        <f t="shared" si="7"/>
        <v>3.8333333333333335</v>
      </c>
      <c r="N27" s="4">
        <f t="shared" si="7"/>
        <v>3</v>
      </c>
      <c r="O27" s="4">
        <f t="shared" si="7"/>
        <v>3.25</v>
      </c>
      <c r="P27" s="4"/>
      <c r="Q27" s="26"/>
      <c r="R27" s="26"/>
      <c r="S27" s="8">
        <v>6.1</v>
      </c>
    </row>
    <row r="28" spans="1:19" x14ac:dyDescent="0.3">
      <c r="A28" s="2"/>
      <c r="C28" s="9" t="s">
        <v>21</v>
      </c>
      <c r="D28" s="3">
        <f t="shared" ref="D28:O28" si="8">D23/D8</f>
        <v>0.68181818181818177</v>
      </c>
      <c r="E28" s="3">
        <f t="shared" si="8"/>
        <v>0.5625</v>
      </c>
      <c r="F28" s="3">
        <f t="shared" si="8"/>
        <v>0.8</v>
      </c>
      <c r="G28" s="3">
        <f t="shared" si="8"/>
        <v>0.73684210526315785</v>
      </c>
      <c r="H28" s="3">
        <f t="shared" si="8"/>
        <v>0.8</v>
      </c>
      <c r="I28" s="3">
        <f t="shared" si="8"/>
        <v>0.73913043478260865</v>
      </c>
      <c r="J28" s="3">
        <f t="shared" si="8"/>
        <v>0.90909090909090906</v>
      </c>
      <c r="K28" s="3">
        <f t="shared" si="8"/>
        <v>0.63636363636363635</v>
      </c>
      <c r="L28" s="3">
        <f t="shared" si="8"/>
        <v>0.5</v>
      </c>
      <c r="M28" s="3">
        <f t="shared" si="8"/>
        <v>0.375</v>
      </c>
      <c r="N28" s="3">
        <f t="shared" si="8"/>
        <v>0.8571428571428571</v>
      </c>
      <c r="O28" s="3">
        <f t="shared" si="8"/>
        <v>0.6</v>
      </c>
      <c r="P28" s="3"/>
      <c r="Q28" s="23"/>
      <c r="R28" s="23"/>
      <c r="S28" s="8">
        <v>6.2</v>
      </c>
    </row>
    <row r="29" spans="1:19" x14ac:dyDescent="0.3">
      <c r="A29" s="2"/>
      <c r="C29" s="9" t="s">
        <v>23</v>
      </c>
      <c r="D29" s="3">
        <f t="shared" ref="D29:O29" si="9">SUM(D24:D26)/D8</f>
        <v>0.13636363636363635</v>
      </c>
      <c r="E29" s="3">
        <f t="shared" si="9"/>
        <v>0.3125</v>
      </c>
      <c r="F29" s="3">
        <f t="shared" si="9"/>
        <v>0.1</v>
      </c>
      <c r="G29" s="3">
        <f t="shared" si="9"/>
        <v>0.15789473684210525</v>
      </c>
      <c r="H29" s="3">
        <f t="shared" si="9"/>
        <v>0.2</v>
      </c>
      <c r="I29" s="3">
        <f t="shared" si="9"/>
        <v>8.6956521739130432E-2</v>
      </c>
      <c r="J29" s="3">
        <f t="shared" si="9"/>
        <v>0</v>
      </c>
      <c r="K29" s="3">
        <f t="shared" si="9"/>
        <v>9.0909090909090912E-2</v>
      </c>
      <c r="L29" s="3">
        <f t="shared" si="9"/>
        <v>0.5</v>
      </c>
      <c r="M29" s="3">
        <f t="shared" si="9"/>
        <v>0.375</v>
      </c>
      <c r="N29" s="3">
        <f t="shared" si="9"/>
        <v>0</v>
      </c>
      <c r="O29" s="3">
        <f t="shared" si="9"/>
        <v>0.2</v>
      </c>
      <c r="P29" s="3"/>
      <c r="Q29" s="23"/>
      <c r="R29" s="23"/>
      <c r="S29" s="8">
        <v>4.0999999999999996</v>
      </c>
    </row>
    <row r="30" spans="1:19" x14ac:dyDescent="0.3">
      <c r="A30" s="2"/>
      <c r="C30" s="9" t="s">
        <v>22</v>
      </c>
      <c r="D30" s="3">
        <f t="shared" ref="D30:O30" si="10">SUM(D23:D26)/D8</f>
        <v>0.81818181818181823</v>
      </c>
      <c r="E30" s="3">
        <f t="shared" si="10"/>
        <v>0.875</v>
      </c>
      <c r="F30" s="3">
        <f t="shared" si="10"/>
        <v>0.9</v>
      </c>
      <c r="G30" s="3">
        <f t="shared" si="10"/>
        <v>0.89473684210526316</v>
      </c>
      <c r="H30" s="3">
        <f t="shared" si="10"/>
        <v>1</v>
      </c>
      <c r="I30" s="3">
        <f t="shared" si="10"/>
        <v>0.82608695652173914</v>
      </c>
      <c r="J30" s="3">
        <f t="shared" si="10"/>
        <v>0.90909090909090906</v>
      </c>
      <c r="K30" s="3">
        <f t="shared" si="10"/>
        <v>0.72727272727272729</v>
      </c>
      <c r="L30" s="3">
        <f t="shared" si="10"/>
        <v>1</v>
      </c>
      <c r="M30" s="3">
        <f t="shared" si="10"/>
        <v>0.75</v>
      </c>
      <c r="N30" s="3">
        <f t="shared" si="10"/>
        <v>0.8571428571428571</v>
      </c>
      <c r="O30" s="3">
        <f t="shared" si="10"/>
        <v>0.8</v>
      </c>
      <c r="P30" s="3"/>
      <c r="Q30" s="23"/>
      <c r="R30" s="23"/>
      <c r="S30" s="8">
        <v>6.3</v>
      </c>
    </row>
    <row r="31" spans="1:19" x14ac:dyDescent="0.3">
      <c r="A31" s="2"/>
      <c r="B31">
        <v>15</v>
      </c>
      <c r="C31" s="7" t="s">
        <v>24</v>
      </c>
      <c r="D31" s="6">
        <v>2.5037410000000002</v>
      </c>
      <c r="E31" s="6">
        <v>2.421608</v>
      </c>
      <c r="F31" s="6">
        <v>2.7736679999999998</v>
      </c>
      <c r="G31" s="6">
        <v>2.407527</v>
      </c>
      <c r="H31" s="6">
        <v>2.581518</v>
      </c>
      <c r="I31" s="6">
        <v>2.4473609999999999</v>
      </c>
      <c r="J31" s="6">
        <v>2.5120680000000002</v>
      </c>
      <c r="K31" s="6">
        <v>2.79129</v>
      </c>
      <c r="L31" s="6">
        <v>3.632857</v>
      </c>
      <c r="M31" s="6">
        <v>2.7585709999999999</v>
      </c>
      <c r="N31" s="6">
        <v>2.92441</v>
      </c>
      <c r="O31" s="1">
        <v>2.6516869999999999</v>
      </c>
      <c r="P31" s="1"/>
      <c r="Q31" s="22"/>
      <c r="R31" s="22"/>
      <c r="S31" s="8">
        <v>4.0999999999999996</v>
      </c>
    </row>
    <row r="32" spans="1:19" x14ac:dyDescent="0.3">
      <c r="A32" s="2"/>
      <c r="B32">
        <v>16</v>
      </c>
      <c r="C32" s="7" t="s">
        <v>25</v>
      </c>
      <c r="D32" s="6">
        <v>1.6682140000000001</v>
      </c>
      <c r="E32" s="6">
        <v>2.1938599999999999</v>
      </c>
      <c r="F32" s="6">
        <v>1.667143</v>
      </c>
      <c r="G32" s="6">
        <v>2.5328849999999998</v>
      </c>
      <c r="H32" s="6">
        <v>1.6675</v>
      </c>
      <c r="I32" s="1">
        <v>1.6682140000000001</v>
      </c>
      <c r="J32" s="1"/>
      <c r="K32" s="6"/>
      <c r="L32" s="6">
        <v>2.9289290000000001</v>
      </c>
      <c r="M32" s="6">
        <v>2.7520630000000001</v>
      </c>
      <c r="N32" s="6"/>
      <c r="O32" s="1">
        <v>1.6682140000000001</v>
      </c>
      <c r="P32" s="1"/>
      <c r="Q32" s="22"/>
      <c r="R32" s="22"/>
      <c r="S32" s="8">
        <v>4.0999999999999996</v>
      </c>
    </row>
    <row r="33" spans="1:19" x14ac:dyDescent="0.3">
      <c r="A33" s="2"/>
      <c r="B33">
        <v>17</v>
      </c>
      <c r="C33" s="7" t="s">
        <v>26</v>
      </c>
      <c r="D33" s="6">
        <v>2.158182</v>
      </c>
      <c r="E33" s="6">
        <v>1.668571</v>
      </c>
      <c r="F33" s="6"/>
      <c r="G33" s="6">
        <v>1.6678569999999999</v>
      </c>
      <c r="H33" s="1"/>
      <c r="I33" s="1"/>
      <c r="J33" s="1"/>
      <c r="K33" s="6">
        <v>2.7985709999999999</v>
      </c>
      <c r="L33" s="6"/>
      <c r="M33" s="6"/>
      <c r="N33" s="6"/>
      <c r="O33" s="1"/>
      <c r="P33" s="1"/>
      <c r="Q33" s="22"/>
      <c r="R33" s="22"/>
      <c r="S33" s="8">
        <v>4.0999999999999996</v>
      </c>
    </row>
    <row r="34" spans="1:19" ht="15" thickBot="1" x14ac:dyDescent="0.35">
      <c r="A34" s="2"/>
      <c r="B34">
        <v>18</v>
      </c>
      <c r="C34" s="10" t="s">
        <v>27</v>
      </c>
      <c r="D34" s="11">
        <v>0</v>
      </c>
      <c r="E34" s="11">
        <v>0</v>
      </c>
      <c r="F34" s="11">
        <v>0</v>
      </c>
      <c r="G34" s="11">
        <v>0</v>
      </c>
      <c r="H34" s="14">
        <v>0</v>
      </c>
      <c r="I34" s="14">
        <v>8.6956520000000008</v>
      </c>
      <c r="J34" s="14">
        <v>0</v>
      </c>
      <c r="K34" s="14">
        <v>0</v>
      </c>
      <c r="L34" s="14">
        <v>0</v>
      </c>
      <c r="M34" s="14">
        <v>12.5</v>
      </c>
      <c r="N34" s="14">
        <v>0</v>
      </c>
      <c r="O34" s="14">
        <v>0</v>
      </c>
      <c r="P34" s="14"/>
      <c r="Q34" s="27"/>
      <c r="R34" s="27"/>
      <c r="S34" s="12">
        <v>4.0999999999999996</v>
      </c>
    </row>
  </sheetData>
  <mergeCells count="5">
    <mergeCell ref="A2:H2"/>
    <mergeCell ref="C6:C7"/>
    <mergeCell ref="S6:S7"/>
    <mergeCell ref="A4:H4"/>
    <mergeCell ref="D6:R6"/>
  </mergeCells>
  <pageMargins left="0.7" right="0.7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7"/>
  <sheetViews>
    <sheetView tabSelected="1" workbookViewId="0">
      <selection activeCell="O17" sqref="O17"/>
    </sheetView>
  </sheetViews>
  <sheetFormatPr defaultRowHeight="14.4" x14ac:dyDescent="0.3"/>
  <cols>
    <col min="5" max="5" width="13.109375" customWidth="1"/>
    <col min="6" max="11" width="9.6640625" bestFit="1" customWidth="1"/>
    <col min="13" max="14" width="9.6640625" bestFit="1" customWidth="1"/>
    <col min="16" max="16" width="9" customWidth="1"/>
    <col min="17" max="17" width="9.6640625" bestFit="1" customWidth="1"/>
  </cols>
  <sheetData>
    <row r="2" spans="2:17" x14ac:dyDescent="0.3">
      <c r="B2" s="41" t="s">
        <v>48</v>
      </c>
      <c r="C2" s="41"/>
      <c r="D2" s="41"/>
      <c r="E2" s="41"/>
      <c r="F2" s="41"/>
      <c r="G2" s="41"/>
      <c r="H2" s="41"/>
      <c r="I2" s="16"/>
      <c r="J2" s="16"/>
    </row>
    <row r="4" spans="2:17" x14ac:dyDescent="0.3">
      <c r="B4" s="46" t="s">
        <v>37</v>
      </c>
      <c r="C4" s="46"/>
      <c r="D4" s="46"/>
      <c r="E4" s="46"/>
      <c r="F4" s="21" t="s">
        <v>38</v>
      </c>
      <c r="G4" s="21" t="s">
        <v>39</v>
      </c>
      <c r="H4" s="21" t="s">
        <v>40</v>
      </c>
      <c r="I4" s="21" t="s">
        <v>51</v>
      </c>
      <c r="J4" s="21" t="s">
        <v>52</v>
      </c>
      <c r="K4" s="21" t="s">
        <v>53</v>
      </c>
      <c r="L4" s="21" t="s">
        <v>54</v>
      </c>
      <c r="M4" s="21" t="s">
        <v>55</v>
      </c>
      <c r="N4" s="21" t="s">
        <v>56</v>
      </c>
      <c r="O4" s="21" t="s">
        <v>57</v>
      </c>
      <c r="P4" s="21" t="s">
        <v>58</v>
      </c>
      <c r="Q4" s="21" t="s">
        <v>59</v>
      </c>
    </row>
    <row r="5" spans="2:17" x14ac:dyDescent="0.3">
      <c r="B5" s="47" t="s">
        <v>41</v>
      </c>
      <c r="C5" s="47"/>
      <c r="D5" s="47"/>
      <c r="E5" s="47"/>
      <c r="F5" s="1">
        <v>24</v>
      </c>
      <c r="G5" s="1">
        <v>17</v>
      </c>
      <c r="H5" s="1">
        <v>15</v>
      </c>
      <c r="I5" s="1">
        <v>17</v>
      </c>
      <c r="J5" s="1">
        <v>9</v>
      </c>
      <c r="K5" s="1">
        <v>18</v>
      </c>
      <c r="L5" s="1">
        <v>10</v>
      </c>
      <c r="M5" s="1">
        <v>7</v>
      </c>
      <c r="N5" s="1">
        <v>3</v>
      </c>
      <c r="O5" s="1">
        <v>7</v>
      </c>
      <c r="P5" s="17">
        <v>9</v>
      </c>
      <c r="Q5" s="17">
        <v>5</v>
      </c>
    </row>
    <row r="6" spans="2:17" x14ac:dyDescent="0.3">
      <c r="B6" s="47" t="s">
        <v>42</v>
      </c>
      <c r="C6" s="47"/>
      <c r="D6" s="47"/>
      <c r="E6" s="47"/>
      <c r="F6" s="1">
        <v>16</v>
      </c>
      <c r="G6" s="1">
        <v>11</v>
      </c>
      <c r="H6" s="1">
        <v>12</v>
      </c>
      <c r="I6" s="1">
        <v>11</v>
      </c>
      <c r="J6" s="1">
        <v>7</v>
      </c>
      <c r="K6" s="1">
        <v>15</v>
      </c>
      <c r="L6" s="1">
        <v>8</v>
      </c>
      <c r="M6" s="1">
        <v>6</v>
      </c>
      <c r="N6" s="1">
        <v>2</v>
      </c>
      <c r="O6" s="1">
        <v>7</v>
      </c>
      <c r="P6" s="17">
        <v>9</v>
      </c>
      <c r="Q6" s="17">
        <v>4</v>
      </c>
    </row>
    <row r="7" spans="2:17" x14ac:dyDescent="0.3">
      <c r="B7" s="47" t="s">
        <v>43</v>
      </c>
      <c r="C7" s="47"/>
      <c r="D7" s="47"/>
      <c r="E7" s="47"/>
      <c r="F7" s="1">
        <v>3.18</v>
      </c>
      <c r="G7" s="1">
        <v>3.06</v>
      </c>
      <c r="H7" s="6">
        <v>3.02</v>
      </c>
      <c r="I7" s="6">
        <v>2.99</v>
      </c>
      <c r="J7" s="6">
        <v>3.33</v>
      </c>
      <c r="K7" s="1">
        <v>3.01</v>
      </c>
      <c r="L7" s="1">
        <v>3.08</v>
      </c>
      <c r="M7" s="1">
        <v>2.86</v>
      </c>
      <c r="N7" s="1">
        <v>2.75</v>
      </c>
      <c r="O7" s="1">
        <v>3.28</v>
      </c>
      <c r="P7" s="17">
        <v>3.3</v>
      </c>
      <c r="Q7" s="17">
        <v>3.2</v>
      </c>
    </row>
    <row r="8" spans="2:17" x14ac:dyDescent="0.3">
      <c r="B8" s="47" t="s">
        <v>44</v>
      </c>
      <c r="C8" s="47"/>
      <c r="D8" s="47"/>
      <c r="E8" s="47"/>
      <c r="F8" s="1">
        <v>3.03</v>
      </c>
      <c r="G8" s="1">
        <v>2.73</v>
      </c>
      <c r="H8" s="1">
        <v>2.76</v>
      </c>
      <c r="I8" s="1">
        <v>3.15</v>
      </c>
      <c r="J8" s="1">
        <v>2.72</v>
      </c>
      <c r="K8" s="1">
        <v>2.96</v>
      </c>
      <c r="L8" s="1">
        <v>3.33</v>
      </c>
      <c r="M8" s="6">
        <v>3</v>
      </c>
      <c r="N8" s="1">
        <v>2.64</v>
      </c>
      <c r="O8" s="1">
        <v>2.5099999999999998</v>
      </c>
      <c r="P8" s="17">
        <v>2.93</v>
      </c>
      <c r="Q8" s="1"/>
    </row>
    <row r="9" spans="2:17" x14ac:dyDescent="0.3">
      <c r="B9" s="47" t="s">
        <v>45</v>
      </c>
      <c r="C9" s="47"/>
      <c r="D9" s="47"/>
      <c r="E9" s="47"/>
      <c r="F9" s="1">
        <v>14</v>
      </c>
      <c r="G9" s="1">
        <v>4</v>
      </c>
      <c r="H9" s="1">
        <v>7</v>
      </c>
      <c r="I9" s="1">
        <v>8</v>
      </c>
      <c r="J9" s="1">
        <v>7</v>
      </c>
      <c r="K9" s="1">
        <v>13</v>
      </c>
      <c r="L9" s="1">
        <v>5</v>
      </c>
      <c r="M9" s="1">
        <v>2</v>
      </c>
      <c r="N9" s="1">
        <v>3</v>
      </c>
      <c r="O9" s="1">
        <v>1</v>
      </c>
      <c r="P9" s="17">
        <v>7</v>
      </c>
      <c r="Q9" s="1"/>
    </row>
    <row r="10" spans="2:17" x14ac:dyDescent="0.3">
      <c r="B10" s="47" t="s">
        <v>46</v>
      </c>
      <c r="C10" s="47"/>
      <c r="D10" s="47"/>
      <c r="E10" s="47"/>
      <c r="F10" s="1">
        <v>7</v>
      </c>
      <c r="G10" s="1">
        <v>6</v>
      </c>
      <c r="H10" s="1">
        <v>2</v>
      </c>
      <c r="I10" s="1">
        <v>4</v>
      </c>
      <c r="J10" s="1">
        <v>1</v>
      </c>
      <c r="K10" s="1">
        <v>3</v>
      </c>
      <c r="L10" s="1">
        <v>4</v>
      </c>
      <c r="M10" s="1">
        <v>3</v>
      </c>
      <c r="N10" s="1"/>
      <c r="O10" s="1">
        <v>6</v>
      </c>
      <c r="P10" s="17">
        <v>2</v>
      </c>
      <c r="Q10" s="1"/>
    </row>
    <row r="11" spans="2:17" x14ac:dyDescent="0.3">
      <c r="B11" s="49" t="s">
        <v>47</v>
      </c>
      <c r="C11" s="49"/>
      <c r="D11" s="49"/>
      <c r="E11" s="49"/>
      <c r="F11" s="20" t="s">
        <v>38</v>
      </c>
      <c r="G11" s="20" t="s">
        <v>39</v>
      </c>
      <c r="H11" s="20" t="s">
        <v>40</v>
      </c>
      <c r="I11" s="20" t="s">
        <v>51</v>
      </c>
      <c r="J11" s="20" t="s">
        <v>52</v>
      </c>
      <c r="K11" s="20" t="s">
        <v>53</v>
      </c>
      <c r="L11" s="20" t="s">
        <v>54</v>
      </c>
      <c r="M11" s="18" t="s">
        <v>55</v>
      </c>
      <c r="N11" s="18" t="s">
        <v>56</v>
      </c>
      <c r="O11" s="20" t="s">
        <v>57</v>
      </c>
    </row>
    <row r="12" spans="2:17" x14ac:dyDescent="0.3">
      <c r="B12" s="47" t="s">
        <v>41</v>
      </c>
      <c r="C12" s="47"/>
      <c r="D12" s="47"/>
      <c r="E12" s="47"/>
      <c r="F12" s="1">
        <v>12</v>
      </c>
      <c r="G12" s="1">
        <v>12</v>
      </c>
      <c r="H12" s="1">
        <v>9</v>
      </c>
      <c r="I12" s="1">
        <v>5</v>
      </c>
      <c r="J12" s="1">
        <v>3</v>
      </c>
      <c r="K12" s="1">
        <v>2</v>
      </c>
      <c r="L12" s="1"/>
      <c r="M12" s="1"/>
      <c r="N12" s="1">
        <v>1</v>
      </c>
      <c r="O12" s="1"/>
    </row>
    <row r="13" spans="2:17" x14ac:dyDescent="0.3">
      <c r="B13" s="48" t="s">
        <v>42</v>
      </c>
      <c r="C13" s="48"/>
      <c r="D13" s="48"/>
      <c r="E13" s="48"/>
      <c r="F13" s="17"/>
      <c r="G13" s="1"/>
      <c r="H13" s="1"/>
      <c r="I13" s="1"/>
      <c r="J13" s="1"/>
      <c r="K13" s="1"/>
      <c r="L13" s="1"/>
      <c r="M13" s="1"/>
      <c r="N13" s="1"/>
      <c r="O13" s="1"/>
    </row>
    <row r="14" spans="2:17" x14ac:dyDescent="0.3">
      <c r="B14" s="47" t="s">
        <v>43</v>
      </c>
      <c r="C14" s="47"/>
      <c r="D14" s="47"/>
      <c r="E14" s="47"/>
      <c r="F14" s="1">
        <v>3.28</v>
      </c>
      <c r="G14" s="1">
        <v>3.63</v>
      </c>
      <c r="H14" s="1">
        <v>3.71</v>
      </c>
      <c r="I14" s="1">
        <v>3.55</v>
      </c>
      <c r="J14" s="1">
        <v>3.85</v>
      </c>
      <c r="K14" s="1">
        <v>3.82</v>
      </c>
      <c r="L14" s="1"/>
      <c r="M14" s="1"/>
      <c r="N14" s="1">
        <v>3.93</v>
      </c>
      <c r="O14" s="1"/>
    </row>
    <row r="15" spans="2:17" x14ac:dyDescent="0.3">
      <c r="B15" s="48" t="s">
        <v>44</v>
      </c>
      <c r="C15" s="48"/>
      <c r="D15" s="48"/>
      <c r="E15" s="48"/>
      <c r="F15" s="6"/>
      <c r="G15" s="1"/>
      <c r="H15" s="6"/>
      <c r="I15" s="6"/>
      <c r="J15" s="6"/>
      <c r="K15" s="1"/>
      <c r="L15" s="1"/>
      <c r="M15" s="1"/>
      <c r="N15" s="1"/>
      <c r="O15" s="1"/>
    </row>
    <row r="16" spans="2:17" x14ac:dyDescent="0.3">
      <c r="B16" s="47" t="s">
        <v>45</v>
      </c>
      <c r="C16" s="47"/>
      <c r="D16" s="47"/>
      <c r="E16" s="47"/>
      <c r="F16" s="1">
        <v>7</v>
      </c>
      <c r="G16" s="1">
        <v>7</v>
      </c>
      <c r="H16" s="1">
        <v>8</v>
      </c>
      <c r="I16" s="1">
        <v>5</v>
      </c>
      <c r="J16" s="1">
        <v>2</v>
      </c>
      <c r="K16" s="1">
        <v>1</v>
      </c>
      <c r="L16" s="1"/>
      <c r="M16" s="1"/>
      <c r="N16" s="1"/>
      <c r="O16" s="1"/>
    </row>
    <row r="17" spans="2:15" x14ac:dyDescent="0.3">
      <c r="B17" s="47" t="s">
        <v>46</v>
      </c>
      <c r="C17" s="47"/>
      <c r="D17" s="47"/>
      <c r="E17" s="47"/>
      <c r="F17" s="1">
        <v>2</v>
      </c>
      <c r="G17" s="1">
        <v>3</v>
      </c>
      <c r="H17" s="1">
        <v>1</v>
      </c>
      <c r="I17" s="1"/>
      <c r="J17" s="1"/>
      <c r="K17" s="1"/>
      <c r="L17" s="1"/>
      <c r="M17" s="1"/>
      <c r="N17" s="1">
        <v>1</v>
      </c>
      <c r="O17" s="1"/>
    </row>
  </sheetData>
  <mergeCells count="15">
    <mergeCell ref="B8:E8"/>
    <mergeCell ref="B15:E15"/>
    <mergeCell ref="B16:E16"/>
    <mergeCell ref="B17:E17"/>
    <mergeCell ref="B9:E9"/>
    <mergeCell ref="B10:E10"/>
    <mergeCell ref="B11:E11"/>
    <mergeCell ref="B12:E12"/>
    <mergeCell ref="B13:E13"/>
    <mergeCell ref="B14:E14"/>
    <mergeCell ref="B2:H2"/>
    <mergeCell ref="B4:E4"/>
    <mergeCell ref="B5:E5"/>
    <mergeCell ref="B6:E6"/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Право</vt:lpstr>
      <vt:lpstr>постдипломски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Micajkov Slobodan</dc:creator>
  <cp:lastModifiedBy>Iva Gjorgjieva</cp:lastModifiedBy>
  <cp:lastPrinted>2016-06-14T13:07:59Z</cp:lastPrinted>
  <dcterms:created xsi:type="dcterms:W3CDTF">2014-05-11T11:13:49Z</dcterms:created>
  <dcterms:modified xsi:type="dcterms:W3CDTF">2024-12-23T11:24:29Z</dcterms:modified>
</cp:coreProperties>
</file>